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uzhinina\документы\2022 год\Уточнение 2022\3. 12.05.2022 № 367\для редакции\"/>
    </mc:Choice>
  </mc:AlternateContent>
  <bookViews>
    <workbookView xWindow="0" yWindow="0" windowWidth="20400" windowHeight="11460"/>
  </bookViews>
  <sheets>
    <sheet name="Программы" sheetId="1" r:id="rId1"/>
  </sheets>
  <definedNames>
    <definedName name="_xlnm.Print_Area" localSheetId="0">Программы!$A$1:$I$24</definedName>
  </definedNames>
  <calcPr calcId="152511"/>
</workbook>
</file>

<file path=xl/calcChain.xml><?xml version="1.0" encoding="utf-8"?>
<calcChain xmlns="http://schemas.openxmlformats.org/spreadsheetml/2006/main">
  <c r="H11" i="1" l="1"/>
  <c r="I23" i="1" l="1"/>
  <c r="I22" i="1"/>
  <c r="F20" i="1" l="1"/>
  <c r="G22" i="1"/>
  <c r="G14" i="1"/>
  <c r="G13" i="1"/>
  <c r="H12" i="1"/>
  <c r="G11" i="1"/>
  <c r="G15" i="1" l="1"/>
  <c r="G23" i="1" l="1"/>
  <c r="G12" i="1"/>
  <c r="G9" i="1" l="1"/>
  <c r="F16" i="1" l="1"/>
  <c r="F19" i="1" l="1"/>
  <c r="F10" i="1" l="1"/>
  <c r="F12" i="1"/>
  <c r="F13" i="1"/>
  <c r="F14" i="1"/>
  <c r="F17" i="1"/>
  <c r="F18" i="1"/>
  <c r="F21" i="1"/>
  <c r="F22" i="1"/>
  <c r="F9" i="1"/>
  <c r="F11" i="1"/>
  <c r="I24" i="1"/>
  <c r="F23" i="1"/>
  <c r="H24" i="1" l="1"/>
  <c r="F15" i="1"/>
  <c r="F24" i="1" s="1"/>
  <c r="G24" i="1" l="1"/>
</calcChain>
</file>

<file path=xl/sharedStrings.xml><?xml version="1.0" encoding="utf-8"?>
<sst xmlns="http://schemas.openxmlformats.org/spreadsheetml/2006/main" count="89" uniqueCount="65">
  <si>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</si>
  <si>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</si>
  <si>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</si>
  <si>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</si>
  <si>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</si>
  <si>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</si>
  <si>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</si>
  <si>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</si>
  <si>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</si>
  <si>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07 0 00 00000</t>
  </si>
  <si>
    <t>10 0 00 00000</t>
  </si>
  <si>
    <t>04 0 00 00000</t>
  </si>
  <si>
    <t>05 0 00 00000</t>
  </si>
  <si>
    <t>06 0 00 00000</t>
  </si>
  <si>
    <t>Администрация Благовещенского района</t>
  </si>
  <si>
    <t>006</t>
  </si>
  <si>
    <t>(в тыс. рублей)</t>
  </si>
  <si>
    <t>к решению Благовещенского районного Совета народных депутатов</t>
  </si>
  <si>
    <t>Управление образования администрации Благовещенского района</t>
  </si>
  <si>
    <t>002</t>
  </si>
  <si>
    <t>"Противодействие злоупотреблению наркотическими средствами и их незаконному обороту"</t>
  </si>
  <si>
    <t>"Развитие образования Благовещенского района"</t>
  </si>
  <si>
    <t>"Обеспечение безопасности населения Благовещенского района"</t>
  </si>
  <si>
    <t>Постановление администрации Благовещенского района от 13.12.2013 г. № 2375</t>
  </si>
  <si>
    <t>Постановление администрации Благовещенского района от 21.05.2019 г. № 565</t>
  </si>
  <si>
    <t>Постановление администрации Благовещенского района от 15.02.2019 г. № 213</t>
  </si>
  <si>
    <t>Постановление администрации Благовещенского района от 14.03.2018 г. № 479</t>
  </si>
  <si>
    <t>Постановление администрации Благовещенского района от 29.09.2014 г. № 2162</t>
  </si>
  <si>
    <t xml:space="preserve">Постановление Администрации Благовещенского района от 01.11.2019 г. № 1560 </t>
  </si>
  <si>
    <t>"Развитие сети автомобильных дорог общего пользования  местного значения Благовещенского района"</t>
  </si>
  <si>
    <t>Постановление администрации Благовещенского района от 27.10.2016 г. № 793</t>
  </si>
  <si>
    <t>«Развитие физической культуры и спорта на территории Благовещенского района»</t>
  </si>
  <si>
    <t>14 0 00 00000</t>
  </si>
  <si>
    <t>Постановление администрации Благовещенского района от 19.11.2019 № 1634</t>
  </si>
  <si>
    <t>Постановление администрации Благовещенского района от 19.10.2018 г. № 1754</t>
  </si>
  <si>
    <t>Постановление администрации Благовещенского района от 07.12.2018 г. № 2005</t>
  </si>
  <si>
    <t>15 0 00 00000</t>
  </si>
  <si>
    <t>Постановление администрации Благовещенского района от 27.09.2016 г. № 669</t>
  </si>
  <si>
    <t>16 0 00 00000</t>
  </si>
  <si>
    <t>"Повышение эффективности управления муниципальными финансами и муниципальным долгом Благовещенского района"</t>
  </si>
  <si>
    <t>"Культура Благовещенского района"</t>
  </si>
  <si>
    <t>постановление администрации Благовещенского района от 07.11.2016 г. № 820</t>
  </si>
  <si>
    <t>Финансовое управление администрации Благовещенского района</t>
  </si>
  <si>
    <t>005</t>
  </si>
  <si>
    <t>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</si>
  <si>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"Комплексное развитие сельских территорий Благовещенского района Амурской области"</t>
  </si>
  <si>
    <t>"Создание условий для развития субъектов малого и среднего предпринимательства на территории Благовещенского района Амурской области"</t>
  </si>
  <si>
    <t>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</si>
  <si>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"Развитие муниципальной службы в администрации Благовещенского района"</t>
  </si>
  <si>
    <t>ИТОГО</t>
  </si>
  <si>
    <t>11 0 00 00000</t>
  </si>
  <si>
    <t>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</si>
  <si>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Постановление администрации Благовещенского района от 18.02.2019 г. № 225</t>
  </si>
  <si>
    <t>08 0 00 00000</t>
  </si>
  <si>
    <t>"Обеспечение жильем молодых семей Благовещенского района"</t>
  </si>
  <si>
    <t>Постановление администрации Благовещенского района от 25.01.2019 г. № 75</t>
  </si>
  <si>
    <t xml:space="preserve">Сумма финансирования программы на 2024 год, за счет средств районного бюджета
</t>
  </si>
  <si>
    <t>Сумма финансирования программы на 2024 год, за счет средств федерального и областного бюджетов</t>
  </si>
  <si>
    <t>Сумма финансирования программы на 2024 год, за счет средств бюджетов поселений</t>
  </si>
  <si>
    <t>Перечень муниципальных программ, предусмотренных к финансированию из районного бюджета на плановый период                                                         в 2024 году</t>
  </si>
  <si>
    <t>13 0 00 00000</t>
  </si>
  <si>
    <t>Муниципальная программа «Развитие водохозяйственного комплекса в Благовещенском районе на 2021-2027 годы»</t>
  </si>
  <si>
    <t>Постановление администрации Благовещенского района от 02.04.2020 года № 374</t>
  </si>
  <si>
    <t>Приложение № 11</t>
  </si>
  <si>
    <t>от 12.05.2022 № 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</si>
</sst>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20" zoomScaleNormal="100" workbookViewId="0">
      <selection activeCell="H21" sqref="H21"/>
    </sheetView>
  </sheetViews>
  <sheetFormatPr defaultRowHeight="15" x14ac:dyDescent="0.2"/>
  <cols>
    <col min="1" max="1" width="14" style="1" customWidth="1"/>
    <col min="2" max="2" width="30.140625" style="1" customWidth="1"/>
    <col min="3" max="3" width="25.140625" style="1" customWidth="1"/>
    <col min="4" max="4" width="17.7109375" style="1" customWidth="1"/>
    <col min="5" max="5" width="8.140625" style="1" customWidth="1"/>
    <col min="6" max="6" width="11.5703125" style="7" customWidth="1"/>
    <col min="7" max="8" width="18.5703125" style="1" customWidth="1"/>
    <col min="9" max="9" width="19.28515625" style="1" customWidth="1"/>
    <col min="10" max="16384" width="9.140625" style="1"/>
  </cols>
  <sheetData>
    <row r="1" spans="1:9" x14ac:dyDescent="0.2">
      <c r="E1" s="13"/>
      <c r="F1" s="13"/>
      <c r="G1" s="13"/>
      <c r="H1" s="13" t="s">
        <v>63</v>
      </c>
      <c r="I1" s="13"/>
    </row>
    <row r="2" spans="1:9" ht="34.5" customHeight="1" x14ac:dyDescent="0.2">
      <c r="E2" s="13"/>
      <c r="F2" s="13"/>
      <c r="G2" s="13"/>
      <c r="H2" s="13" t="s">
        <v>17</v>
      </c>
      <c r="I2" s="13"/>
    </row>
    <row r="3" spans="1:9" ht="15.75" customHeight="1" x14ac:dyDescent="0.2">
      <c r="E3" s="13"/>
      <c r="F3" s="13"/>
      <c r="G3" s="13"/>
      <c r="H3" s="13" t="s">
        <v>64</v>
      </c>
      <c r="I3" s="13"/>
    </row>
    <row r="4" spans="1:9" ht="35.25" customHeight="1" x14ac:dyDescent="0.2"/>
    <row r="5" spans="1:9" ht="37.5" customHeight="1" x14ac:dyDescent="0.2">
      <c r="A5" s="14" t="s">
        <v>59</v>
      </c>
      <c r="B5" s="14"/>
      <c r="C5" s="14"/>
      <c r="D5" s="14"/>
      <c r="E5" s="14"/>
      <c r="F5" s="14"/>
      <c r="G5" s="14"/>
      <c r="H5" s="14"/>
      <c r="I5" s="14"/>
    </row>
    <row r="6" spans="1:9" ht="33" customHeight="1" x14ac:dyDescent="0.2">
      <c r="A6" s="12"/>
      <c r="B6" s="12"/>
      <c r="C6" s="12"/>
      <c r="D6" s="12"/>
      <c r="E6" s="12"/>
      <c r="F6" s="8"/>
      <c r="G6" s="12"/>
      <c r="H6" s="12"/>
      <c r="I6" s="12"/>
    </row>
    <row r="7" spans="1:9" x14ac:dyDescent="0.2">
      <c r="G7" s="2"/>
      <c r="H7" s="2"/>
      <c r="I7" s="2" t="s">
        <v>16</v>
      </c>
    </row>
    <row r="8" spans="1:9" ht="84.75" customHeight="1" x14ac:dyDescent="0.2">
      <c r="A8" s="3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9" t="s">
        <v>49</v>
      </c>
      <c r="G8" s="6" t="s">
        <v>56</v>
      </c>
      <c r="H8" s="6" t="s">
        <v>57</v>
      </c>
      <c r="I8" s="6" t="s">
        <v>58</v>
      </c>
    </row>
    <row r="9" spans="1:9" ht="69" customHeight="1" x14ac:dyDescent="0.2">
      <c r="A9" s="3" t="s">
        <v>7</v>
      </c>
      <c r="B9" s="4" t="s">
        <v>20</v>
      </c>
      <c r="C9" s="3" t="s">
        <v>27</v>
      </c>
      <c r="D9" s="3" t="s">
        <v>14</v>
      </c>
      <c r="E9" s="5" t="s">
        <v>15</v>
      </c>
      <c r="F9" s="10">
        <f>G9+H9+I9</f>
        <v>105</v>
      </c>
      <c r="G9" s="10">
        <f>105</f>
        <v>105</v>
      </c>
      <c r="H9" s="10"/>
      <c r="I9" s="10"/>
    </row>
    <row r="10" spans="1:9" ht="60" hidden="1" x14ac:dyDescent="0.2">
      <c r="A10" s="3" t="s">
        <v>6</v>
      </c>
      <c r="B10" s="4" t="s">
        <v>45</v>
      </c>
      <c r="C10" s="3" t="s">
        <v>28</v>
      </c>
      <c r="D10" s="3" t="s">
        <v>14</v>
      </c>
      <c r="E10" s="5" t="s">
        <v>15</v>
      </c>
      <c r="F10" s="10">
        <f t="shared" ref="F10:F23" si="0">G10+H10+I10</f>
        <v>0</v>
      </c>
      <c r="G10" s="10"/>
      <c r="H10" s="10"/>
      <c r="I10" s="10"/>
    </row>
    <row r="11" spans="1:9" ht="83.25" customHeight="1" x14ac:dyDescent="0.2">
      <c r="A11" s="3" t="s">
        <v>5</v>
      </c>
      <c r="B11" s="4" t="s">
        <v>21</v>
      </c>
      <c r="C11" s="3" t="s">
        <v>23</v>
      </c>
      <c r="D11" s="3" t="s">
        <v>18</v>
      </c>
      <c r="E11" s="5" t="s">
        <v>19</v>
      </c>
      <c r="F11" s="10">
        <f t="shared" si="0"/>
        <v>561878</v>
      </c>
      <c r="G11" s="10">
        <f>37724+76556+18351+1108+8284+1602</f>
        <v>143625</v>
      </c>
      <c r="H11" s="10">
        <f>631+44840+44021+233886+19506+3487+2260+30823+38750+49</f>
        <v>418253</v>
      </c>
      <c r="I11" s="10"/>
    </row>
    <row r="12" spans="1:9" ht="81" customHeight="1" x14ac:dyDescent="0.2">
      <c r="A12" s="3" t="s">
        <v>11</v>
      </c>
      <c r="B12" s="4" t="s">
        <v>46</v>
      </c>
      <c r="C12" s="3" t="s">
        <v>24</v>
      </c>
      <c r="D12" s="3" t="s">
        <v>14</v>
      </c>
      <c r="E12" s="5" t="s">
        <v>15</v>
      </c>
      <c r="F12" s="10">
        <f t="shared" si="0"/>
        <v>305</v>
      </c>
      <c r="G12" s="10">
        <f>22</f>
        <v>22</v>
      </c>
      <c r="H12" s="10">
        <f>284-1</f>
        <v>283</v>
      </c>
      <c r="I12" s="10"/>
    </row>
    <row r="13" spans="1:9" ht="67.5" customHeight="1" x14ac:dyDescent="0.2">
      <c r="A13" s="3" t="s">
        <v>12</v>
      </c>
      <c r="B13" s="4" t="s">
        <v>22</v>
      </c>
      <c r="C13" s="3" t="s">
        <v>26</v>
      </c>
      <c r="D13" s="3" t="s">
        <v>14</v>
      </c>
      <c r="E13" s="5" t="s">
        <v>15</v>
      </c>
      <c r="F13" s="10">
        <f t="shared" si="0"/>
        <v>2107</v>
      </c>
      <c r="G13" s="10">
        <f>420+1561+126</f>
        <v>2107</v>
      </c>
      <c r="H13" s="10"/>
      <c r="I13" s="10"/>
    </row>
    <row r="14" spans="1:9" ht="114.75" customHeight="1" x14ac:dyDescent="0.2">
      <c r="A14" s="3" t="s">
        <v>13</v>
      </c>
      <c r="B14" s="4" t="s">
        <v>47</v>
      </c>
      <c r="C14" s="3" t="s">
        <v>25</v>
      </c>
      <c r="D14" s="3" t="s">
        <v>14</v>
      </c>
      <c r="E14" s="5" t="s">
        <v>15</v>
      </c>
      <c r="F14" s="10">
        <f t="shared" si="0"/>
        <v>3420</v>
      </c>
      <c r="G14" s="10">
        <f>3520-100</f>
        <v>3420</v>
      </c>
      <c r="H14" s="10"/>
      <c r="I14" s="10"/>
    </row>
    <row r="15" spans="1:9" ht="60" x14ac:dyDescent="0.2">
      <c r="A15" s="3" t="s">
        <v>9</v>
      </c>
      <c r="B15" s="4" t="s">
        <v>29</v>
      </c>
      <c r="C15" s="3" t="s">
        <v>30</v>
      </c>
      <c r="D15" s="3" t="s">
        <v>14</v>
      </c>
      <c r="E15" s="5" t="s">
        <v>15</v>
      </c>
      <c r="F15" s="10">
        <f t="shared" si="0"/>
        <v>37398</v>
      </c>
      <c r="G15" s="10">
        <f>16808+3743</f>
        <v>20551</v>
      </c>
      <c r="H15" s="10">
        <v>16847</v>
      </c>
      <c r="I15" s="10"/>
    </row>
    <row r="16" spans="1:9" ht="60" x14ac:dyDescent="0.2">
      <c r="A16" s="3" t="s">
        <v>53</v>
      </c>
      <c r="B16" s="4" t="s">
        <v>54</v>
      </c>
      <c r="C16" s="3" t="s">
        <v>55</v>
      </c>
      <c r="D16" s="3" t="s">
        <v>14</v>
      </c>
      <c r="E16" s="5" t="s">
        <v>15</v>
      </c>
      <c r="F16" s="10">
        <f t="shared" si="0"/>
        <v>944</v>
      </c>
      <c r="G16" s="10">
        <v>38</v>
      </c>
      <c r="H16" s="10">
        <v>906</v>
      </c>
      <c r="I16" s="10"/>
    </row>
    <row r="17" spans="1:9" ht="60" x14ac:dyDescent="0.2">
      <c r="A17" s="3" t="s">
        <v>8</v>
      </c>
      <c r="B17" s="4" t="s">
        <v>31</v>
      </c>
      <c r="C17" s="3" t="s">
        <v>34</v>
      </c>
      <c r="D17" s="3" t="s">
        <v>14</v>
      </c>
      <c r="E17" s="5" t="s">
        <v>15</v>
      </c>
      <c r="F17" s="10">
        <f t="shared" si="0"/>
        <v>1160</v>
      </c>
      <c r="G17" s="10">
        <v>1160</v>
      </c>
      <c r="H17" s="10"/>
      <c r="I17" s="10"/>
    </row>
    <row r="18" spans="1:9" ht="60" x14ac:dyDescent="0.2">
      <c r="A18" s="3" t="s">
        <v>10</v>
      </c>
      <c r="B18" s="4" t="s">
        <v>48</v>
      </c>
      <c r="C18" s="3" t="s">
        <v>35</v>
      </c>
      <c r="D18" s="3" t="s">
        <v>14</v>
      </c>
      <c r="E18" s="5" t="s">
        <v>15</v>
      </c>
      <c r="F18" s="10">
        <f t="shared" si="0"/>
        <v>50</v>
      </c>
      <c r="G18" s="10">
        <v>50</v>
      </c>
      <c r="H18" s="10"/>
      <c r="I18" s="10"/>
    </row>
    <row r="19" spans="1:9" ht="150" x14ac:dyDescent="0.2">
      <c r="A19" s="3" t="s">
        <v>50</v>
      </c>
      <c r="B19" s="4" t="s">
        <v>51</v>
      </c>
      <c r="C19" s="3" t="s">
        <v>52</v>
      </c>
      <c r="D19" s="3" t="s">
        <v>14</v>
      </c>
      <c r="E19" s="5" t="s">
        <v>15</v>
      </c>
      <c r="F19" s="10">
        <f t="shared" si="0"/>
        <v>425</v>
      </c>
      <c r="G19" s="10">
        <v>425</v>
      </c>
      <c r="H19" s="10"/>
      <c r="I19" s="10"/>
    </row>
    <row r="20" spans="1:9" ht="60" x14ac:dyDescent="0.2">
      <c r="A20" s="3" t="s">
        <v>60</v>
      </c>
      <c r="B20" s="4" t="s">
        <v>61</v>
      </c>
      <c r="C20" s="3" t="s">
        <v>62</v>
      </c>
      <c r="D20" s="3" t="s">
        <v>14</v>
      </c>
      <c r="E20" s="5" t="s">
        <v>15</v>
      </c>
      <c r="F20" s="10">
        <f t="shared" si="0"/>
        <v>0</v>
      </c>
      <c r="G20" s="10"/>
      <c r="H20" s="10">
        <v>0</v>
      </c>
      <c r="I20" s="10"/>
    </row>
    <row r="21" spans="1:9" ht="105" x14ac:dyDescent="0.2">
      <c r="A21" s="3" t="s">
        <v>32</v>
      </c>
      <c r="B21" s="4" t="s">
        <v>44</v>
      </c>
      <c r="C21" s="3" t="s">
        <v>33</v>
      </c>
      <c r="D21" s="3" t="s">
        <v>14</v>
      </c>
      <c r="E21" s="5" t="s">
        <v>15</v>
      </c>
      <c r="F21" s="10">
        <f t="shared" si="0"/>
        <v>25</v>
      </c>
      <c r="G21" s="10">
        <v>25</v>
      </c>
      <c r="H21" s="10"/>
      <c r="I21" s="10"/>
    </row>
    <row r="22" spans="1:9" ht="60" x14ac:dyDescent="0.2">
      <c r="A22" s="3" t="s">
        <v>36</v>
      </c>
      <c r="B22" s="4" t="s">
        <v>40</v>
      </c>
      <c r="C22" s="3" t="s">
        <v>37</v>
      </c>
      <c r="D22" s="3" t="s">
        <v>14</v>
      </c>
      <c r="E22" s="5" t="s">
        <v>15</v>
      </c>
      <c r="F22" s="10">
        <f t="shared" si="0"/>
        <v>58100</v>
      </c>
      <c r="G22" s="10">
        <f>100+14248+1220</f>
        <v>15568</v>
      </c>
      <c r="H22" s="10">
        <v>13696</v>
      </c>
      <c r="I22" s="10">
        <f>28052+784</f>
        <v>28836</v>
      </c>
    </row>
    <row r="23" spans="1:9" ht="75" x14ac:dyDescent="0.2">
      <c r="A23" s="3" t="s">
        <v>38</v>
      </c>
      <c r="B23" s="4" t="s">
        <v>39</v>
      </c>
      <c r="C23" s="3" t="s">
        <v>41</v>
      </c>
      <c r="D23" s="3" t="s">
        <v>42</v>
      </c>
      <c r="E23" s="5" t="s">
        <v>43</v>
      </c>
      <c r="F23" s="10">
        <f t="shared" si="0"/>
        <v>97009</v>
      </c>
      <c r="G23" s="10">
        <f>400+16559</f>
        <v>16959</v>
      </c>
      <c r="H23" s="10">
        <v>74264</v>
      </c>
      <c r="I23" s="10">
        <f>5786</f>
        <v>5786</v>
      </c>
    </row>
    <row r="24" spans="1:9" x14ac:dyDescent="0.2">
      <c r="A24" s="3"/>
      <c r="B24" s="3"/>
      <c r="C24" s="3"/>
      <c r="D24" s="3"/>
      <c r="E24" s="5"/>
      <c r="F24" s="11">
        <f t="shared" ref="F24:H24" si="1">SUM(F9:F23)</f>
        <v>762926</v>
      </c>
      <c r="G24" s="11">
        <f t="shared" si="1"/>
        <v>204055</v>
      </c>
      <c r="H24" s="11">
        <f t="shared" si="1"/>
        <v>524249</v>
      </c>
      <c r="I24" s="11">
        <f>SUM(I9:I23)</f>
        <v>34622</v>
      </c>
    </row>
  </sheetData>
  <mergeCells count="7">
    <mergeCell ref="E1:G1"/>
    <mergeCell ref="E2:G2"/>
    <mergeCell ref="E3:G3"/>
    <mergeCell ref="A5:I5"/>
    <mergeCell ref="H1:I1"/>
    <mergeCell ref="H2:I2"/>
    <mergeCell ref="H3:I3"/>
  </mergeCells>
  <pageMargins left="0.51181102362204722" right="0.31496062992125984" top="0.35433070866141736" bottom="0.35433070866141736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2022-05-11T05:02:16Z</cp:lastPrinted>
  <dcterms:created xsi:type="dcterms:W3CDTF">2020-10-13T01:04:56Z</dcterms:created>
  <dcterms:modified xsi:type="dcterms:W3CDTF">2022-05-11T05:02:21Z</dcterms:modified>
</cp:coreProperties>
</file>