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4 год\отчет об исполнении бюджета БМО\для редакции\"/>
    </mc:Choice>
  </mc:AlternateContent>
  <bookViews>
    <workbookView xWindow="0" yWindow="60" windowWidth="20400" windowHeight="11400"/>
  </bookViews>
  <sheets>
    <sheet name="Программы" sheetId="1" r:id="rId1"/>
  </sheets>
  <definedNames>
    <definedName name="_xlnm.Print_Area" localSheetId="0">Программы!$A$1:$Q$29</definedName>
  </definedNames>
  <calcPr calcId="152511"/>
</workbook>
</file>

<file path=xl/calcChain.xml><?xml version="1.0" encoding="utf-8"?>
<calcChain xmlns="http://schemas.openxmlformats.org/spreadsheetml/2006/main">
  <c r="M13" i="1" l="1"/>
  <c r="L13" i="1"/>
  <c r="O29" i="1" l="1"/>
  <c r="P29" i="1"/>
  <c r="Q29" i="1" s="1"/>
  <c r="M29" i="1"/>
  <c r="L29" i="1"/>
  <c r="J29" i="1"/>
  <c r="I29" i="1"/>
  <c r="F27" i="1"/>
  <c r="G27" i="1"/>
  <c r="H27" i="1" s="1"/>
  <c r="K27" i="1"/>
  <c r="F28" i="1"/>
  <c r="G28" i="1"/>
  <c r="K28" i="1"/>
  <c r="N20" i="1"/>
  <c r="N21" i="1"/>
  <c r="N16" i="1"/>
  <c r="F13" i="1"/>
  <c r="H28" i="1" l="1"/>
  <c r="N29" i="1"/>
  <c r="F29" i="1"/>
  <c r="G29" i="1"/>
  <c r="K29" i="1"/>
  <c r="H29" i="1" l="1"/>
  <c r="Q12" i="1" l="1"/>
  <c r="N12" i="1"/>
  <c r="N13" i="1"/>
  <c r="N14" i="1"/>
  <c r="N17" i="1"/>
  <c r="N18" i="1"/>
  <c r="N22" i="1"/>
  <c r="N25" i="1"/>
  <c r="N26" i="1"/>
  <c r="K12" i="1"/>
  <c r="K13" i="1"/>
  <c r="K14" i="1"/>
  <c r="K15" i="1"/>
  <c r="K16" i="1"/>
  <c r="K17" i="1"/>
  <c r="K18" i="1"/>
  <c r="K19" i="1"/>
  <c r="K20" i="1"/>
  <c r="K21" i="1"/>
  <c r="K22" i="1"/>
  <c r="K24" i="1"/>
  <c r="K25" i="1"/>
  <c r="K26" i="1"/>
  <c r="K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11" i="1"/>
  <c r="H12" i="1" l="1"/>
  <c r="H24" i="1"/>
  <c r="H20" i="1"/>
  <c r="H15" i="1"/>
  <c r="H11" i="1"/>
  <c r="H26" i="1"/>
  <c r="H25" i="1"/>
  <c r="H18" i="1"/>
  <c r="H16" i="1"/>
  <c r="H14" i="1"/>
  <c r="H22" i="1"/>
  <c r="H21" i="1"/>
  <c r="H19" i="1"/>
  <c r="H17" i="1"/>
  <c r="H13" i="1"/>
</calcChain>
</file>

<file path=xl/sharedStrings.xml><?xml version="1.0" encoding="utf-8"?>
<sst xmlns="http://schemas.openxmlformats.org/spreadsheetml/2006/main" count="116" uniqueCount="81">
  <si>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</si>
  <si>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</si>
  <si>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</si>
  <si>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</si>
  <si>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</si>
  <si>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</si>
  <si>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</si>
  <si>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</si>
  <si>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</si>
  <si>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</si>
  <si>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</si>
  <si>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</si>
  <si>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</si>
  <si>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</si>
  <si>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</si>
  <si>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</si>
  <si>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</si>
  <si>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002</t>
  </si>
  <si>
    <t>14 0 00 00000</t>
  </si>
  <si>
    <t>15 0 00 00000</t>
  </si>
  <si>
    <t>16 0 00 00000</t>
  </si>
  <si>
    <t>005</t>
  </si>
  <si>
    <t>ИТОГО</t>
  </si>
  <si>
    <t>12 0 00 00000</t>
  </si>
  <si>
    <t>13 0 00 00000</t>
  </si>
  <si>
    <t>11 0 00 00000</t>
  </si>
  <si>
    <t>% исполнения</t>
  </si>
  <si>
    <t>к решению Совета народных депутатов Благовещенского муниципального округа</t>
  </si>
  <si>
    <t>Приложение 7</t>
  </si>
  <si>
    <t>Исполнение муниципальных программ, предусмотренных к финансированию из бюджета мунципального округа за 2023 год</t>
  </si>
  <si>
    <t>013</t>
  </si>
  <si>
    <t>Муниципальная программа «Социальная поддержка населения Благовещенского муниципального округа»</t>
  </si>
  <si>
    <t>Постановление администрации от 15.03.2023 № 524</t>
  </si>
  <si>
    <t>Администрация Благовещенского муниципального округа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</si>
  <si>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</si>
  <si>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Постановление администрации от 14.02.2023 № 306</t>
  </si>
  <si>
    <t>Муниципальная программа «Развитие образования Благовещенского муниципального округа»</t>
  </si>
  <si>
    <t>Постановление администрации от 07.02.2023 № 254</t>
  </si>
  <si>
    <t>Управление образования администрации Благовещенского муниципального округа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</si>
  <si>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</si>
  <si>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Постановление администрации от 31.01.2023 № 121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</si>
  <si>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</si>
  <si>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Постановление администрации от 22.02.2023 № 361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</si>
  <si>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</si>
  <si>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Постановление администрации от 28.02.2023 № 417</t>
  </si>
  <si>
    <t>Муниципальная программа «Развитие транспортной системы Благовещенского муниципального округа»</t>
  </si>
  <si>
    <t>Постановление администрации от 16.02.2023 № 332</t>
  </si>
  <si>
    <t>Муниципальная программа «Обеспечение доступным и качественным жильем населения Благовещенского муниципального округа»</t>
  </si>
  <si>
    <t>Постановление администрации от 17.11.2023 № 2787</t>
  </si>
  <si>
    <t>Муниципальная программа «Развитие физической культуры и спорта на территории Благовещенского муниципального округа»</t>
  </si>
  <si>
    <t>Постановление администрации от 06.02.2023 № 191</t>
  </si>
  <si>
    <t>Управление по делам молодежи, культуры и спорта администрации Благовещенского муниципального округа</t>
  </si>
  <si>
    <t>Муниципальная программа «Развитие муниципальной службы в Благовещенском муниципальном округе»</t>
  </si>
  <si>
    <t>Постановление администрации от 22.03.2023 № 623</t>
  </si>
  <si>
    <t>Муниципальная программа «Управление муниципальным имуществом и земельными ресурсами в Благовещенском муниципальном округе»</t>
  </si>
  <si>
    <t>Постановление администрации от 23.03.2023 № 626</t>
  </si>
  <si>
    <t>Управление имущественных и земельных отношений администрации Благовещенского муниципального округа</t>
  </si>
  <si>
    <t>001</t>
  </si>
  <si>
    <t>Муниципальная программа «Муниципальный контроль за профилактикой правонарушений»</t>
  </si>
  <si>
    <t>Постановление администрации от 27.03.2023 № 668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</si>
  <si>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муниципального округа»</t>
  </si>
  <si>
    <t>Постановление администрации от 04.04.2023 № 791</t>
  </si>
  <si>
    <t>Муниципальная программа «Организация деятельности МБУ «Информационный центр Благовещенского муниципального округа»</t>
  </si>
  <si>
    <t>Постановление администрации от 29.03.2023 № 690</t>
  </si>
  <si>
    <t>Муниципальная программа «Развитие культуры и молодежной политики Благовещенского муниципального округа»</t>
  </si>
  <si>
    <t>Постановление администрации от 06.02.2023 № 190</t>
  </si>
  <si>
    <t>Муниципальная программа «Повышение эффективности деятельности органов местного самоуправления Благовещенского муниципального округа»</t>
  </si>
  <si>
    <t>Постановление администрации от 03.02.2023 № 170</t>
  </si>
  <si>
    <t>Финансовое управление администрации Благовещенского муниципального округа</t>
  </si>
  <si>
    <t>17 0 00 00000</t>
  </si>
  <si>
    <t>Муниципальная программа «Благоустройство сельских территорий Благовещенского муниципального округа»</t>
  </si>
  <si>
    <t>Постановление администрации от  10.03.2023 № 484</t>
  </si>
  <si>
    <t>20 0 00 00000</t>
  </si>
  <si>
    <t>Муниципальная программа «Плавание для всех» на территории Благовещенского муниципального округа»</t>
  </si>
  <si>
    <t>Постановление администрации от  16.12.2022 № 1846</t>
  </si>
  <si>
    <t>План на 2023 год</t>
  </si>
  <si>
    <t>Исполнено на 01.01.2024</t>
  </si>
  <si>
    <t xml:space="preserve">Сумма финансирования программы на 2023 год, за счет средств бюджета муниципального округа
</t>
  </si>
  <si>
    <t>Сумма финансирования программы на 2023 год, за счет средств федерального и областного бюджетов</t>
  </si>
  <si>
    <t>Сумма финансирования программы на 2023 год за счет средств добровольных пожертвований</t>
  </si>
  <si>
    <r>
      <t xml:space="preserve">от </t>
    </r>
    <r>
      <rPr>
        <u/>
        <sz val="10"/>
        <rFont val="Times New Roman"/>
        <family val="1"/>
        <charset val="204"/>
      </rPr>
      <t>31.05.2024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337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</si>
</sst>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zoomScaleNormal="100" workbookViewId="0">
      <selection activeCell="J10" sqref="J10"/>
    </sheetView>
  </sheetViews>
  <sheetFormatPr defaultRowHeight="15" x14ac:dyDescent="0.2"/>
  <cols>
    <col min="1" max="1" width="14.28515625" style="1" customWidth="1"/>
    <col min="2" max="2" width="29" style="1" customWidth="1"/>
    <col min="3" max="3" width="24.28515625" style="1" customWidth="1"/>
    <col min="4" max="4" width="17.7109375" style="1" customWidth="1"/>
    <col min="5" max="5" width="7.28515625" style="1" customWidth="1"/>
    <col min="6" max="6" width="10.7109375" style="8" customWidth="1"/>
    <col min="7" max="7" width="11.5703125" style="8" customWidth="1"/>
    <col min="8" max="8" width="8.140625" style="8" customWidth="1"/>
    <col min="9" max="10" width="9.85546875" style="1" customWidth="1"/>
    <col min="11" max="11" width="8.140625" style="1" customWidth="1"/>
    <col min="12" max="13" width="9.85546875" style="1" customWidth="1"/>
    <col min="14" max="14" width="8.140625" style="1" customWidth="1"/>
    <col min="15" max="16" width="9.85546875" style="1" customWidth="1"/>
    <col min="17" max="17" width="8.140625" style="1" customWidth="1"/>
    <col min="18" max="18" width="9.140625" style="1" customWidth="1"/>
    <col min="19" max="16384" width="9.140625" style="1"/>
  </cols>
  <sheetData>
    <row r="1" spans="1:21" ht="15" customHeight="1" x14ac:dyDescent="0.2">
      <c r="E1" s="27"/>
      <c r="F1" s="27"/>
      <c r="G1" s="27"/>
      <c r="H1" s="27"/>
      <c r="I1" s="27"/>
      <c r="J1" s="13"/>
      <c r="K1" s="13"/>
      <c r="L1" s="12"/>
      <c r="M1" s="12"/>
      <c r="N1" s="12"/>
      <c r="O1" s="27" t="s">
        <v>28</v>
      </c>
      <c r="P1" s="27"/>
      <c r="Q1" s="27"/>
    </row>
    <row r="2" spans="1:21" ht="40.5" customHeight="1" x14ac:dyDescent="0.2">
      <c r="E2" s="27"/>
      <c r="F2" s="27"/>
      <c r="G2" s="27"/>
      <c r="H2" s="27"/>
      <c r="I2" s="27"/>
      <c r="J2" s="13"/>
      <c r="K2" s="13"/>
      <c r="L2" s="12"/>
      <c r="M2" s="12"/>
      <c r="N2" s="12"/>
      <c r="O2" s="27" t="s">
        <v>27</v>
      </c>
      <c r="P2" s="27"/>
      <c r="Q2" s="27"/>
    </row>
    <row r="3" spans="1:21" ht="15.75" customHeight="1" x14ac:dyDescent="0.2">
      <c r="E3" s="27"/>
      <c r="F3" s="27"/>
      <c r="G3" s="27"/>
      <c r="H3" s="27"/>
      <c r="I3" s="27"/>
      <c r="J3" s="13"/>
      <c r="K3" s="13"/>
      <c r="L3" s="12"/>
      <c r="M3" s="12"/>
      <c r="N3" s="12"/>
      <c r="O3" s="27" t="s">
        <v>80</v>
      </c>
      <c r="P3" s="27"/>
      <c r="Q3" s="27"/>
    </row>
    <row r="4" spans="1:21" ht="13.5" customHeight="1" x14ac:dyDescent="0.2"/>
    <row r="5" spans="1:21" ht="7.5" customHeight="1" x14ac:dyDescent="0.2"/>
    <row r="6" spans="1:21" ht="23.25" customHeight="1" x14ac:dyDescent="0.2">
      <c r="A6" s="28" t="s">
        <v>29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21" ht="7.5" customHeight="1" x14ac:dyDescent="0.2">
      <c r="A7" s="14"/>
      <c r="B7" s="14"/>
      <c r="C7" s="14"/>
      <c r="D7" s="14"/>
      <c r="E7" s="14"/>
      <c r="F7" s="9"/>
      <c r="G7" s="9"/>
      <c r="H7" s="9"/>
      <c r="I7" s="14"/>
      <c r="J7" s="14"/>
      <c r="K7" s="14"/>
      <c r="L7" s="14"/>
      <c r="M7" s="14"/>
      <c r="N7" s="14"/>
      <c r="O7" s="14"/>
      <c r="P7" s="14"/>
      <c r="Q7" s="14"/>
    </row>
    <row r="8" spans="1:21" x14ac:dyDescent="0.2">
      <c r="I8" s="2"/>
      <c r="J8" s="2"/>
      <c r="K8" s="2"/>
      <c r="L8" s="2"/>
      <c r="M8" s="2"/>
      <c r="N8" s="2"/>
      <c r="O8" s="18" t="s">
        <v>16</v>
      </c>
      <c r="P8" s="18"/>
      <c r="Q8" s="18"/>
    </row>
    <row r="9" spans="1:21" ht="72.75" customHeight="1" x14ac:dyDescent="0.2">
      <c r="A9" s="25" t="s">
        <v>0</v>
      </c>
      <c r="B9" s="25" t="s">
        <v>1</v>
      </c>
      <c r="C9" s="25" t="s">
        <v>2</v>
      </c>
      <c r="D9" s="25" t="s">
        <v>3</v>
      </c>
      <c r="E9" s="25" t="s">
        <v>4</v>
      </c>
      <c r="F9" s="22" t="s">
        <v>22</v>
      </c>
      <c r="G9" s="23"/>
      <c r="H9" s="24"/>
      <c r="I9" s="19" t="s">
        <v>77</v>
      </c>
      <c r="J9" s="20"/>
      <c r="K9" s="21"/>
      <c r="L9" s="19" t="s">
        <v>78</v>
      </c>
      <c r="M9" s="20"/>
      <c r="N9" s="21"/>
      <c r="O9" s="19" t="s">
        <v>79</v>
      </c>
      <c r="P9" s="20"/>
      <c r="Q9" s="21"/>
    </row>
    <row r="10" spans="1:21" ht="84.75" customHeight="1" x14ac:dyDescent="0.2">
      <c r="A10" s="26"/>
      <c r="B10" s="26"/>
      <c r="C10" s="26"/>
      <c r="D10" s="26"/>
      <c r="E10" s="26"/>
      <c r="F10" s="6" t="s">
        <v>75</v>
      </c>
      <c r="G10" s="6" t="s">
        <v>76</v>
      </c>
      <c r="H10" s="6" t="s">
        <v>26</v>
      </c>
      <c r="I10" s="6" t="s">
        <v>75</v>
      </c>
      <c r="J10" s="6" t="s">
        <v>76</v>
      </c>
      <c r="K10" s="6" t="s">
        <v>26</v>
      </c>
      <c r="L10" s="6" t="s">
        <v>75</v>
      </c>
      <c r="M10" s="6" t="s">
        <v>76</v>
      </c>
      <c r="N10" s="6" t="s">
        <v>26</v>
      </c>
      <c r="O10" s="6" t="s">
        <v>75</v>
      </c>
      <c r="P10" s="6" t="s">
        <v>76</v>
      </c>
      <c r="Q10" s="6" t="s">
        <v>26</v>
      </c>
    </row>
    <row r="11" spans="1:21" ht="69" customHeight="1" x14ac:dyDescent="0.2">
      <c r="A11" s="3" t="s">
        <v>7</v>
      </c>
      <c r="B11" s="4" t="s">
        <v>31</v>
      </c>
      <c r="C11" s="3" t="s">
        <v>32</v>
      </c>
      <c r="D11" s="3" t="s">
        <v>33</v>
      </c>
      <c r="E11" s="5" t="s">
        <v>15</v>
      </c>
      <c r="F11" s="10">
        <f>I11+L11+O11</f>
        <v>684</v>
      </c>
      <c r="G11" s="10">
        <f>J11+M11+P11</f>
        <v>670</v>
      </c>
      <c r="H11" s="10">
        <f>G11/F11*100</f>
        <v>97.953216374269005</v>
      </c>
      <c r="I11" s="10">
        <v>684</v>
      </c>
      <c r="J11" s="10">
        <v>670</v>
      </c>
      <c r="K11" s="10">
        <f>J11/I11*100</f>
        <v>97.953216374269005</v>
      </c>
      <c r="L11" s="10"/>
      <c r="M11" s="10"/>
      <c r="N11" s="10"/>
      <c r="O11" s="10"/>
      <c r="P11" s="10"/>
      <c r="Q11" s="10"/>
      <c r="T11" s="7"/>
      <c r="U11" s="7"/>
    </row>
    <row r="12" spans="1:21" ht="90" x14ac:dyDescent="0.2">
      <c r="A12" s="3" t="s">
        <v>6</v>
      </c>
      <c r="B12" s="4" t="s">
        <v>34</v>
      </c>
      <c r="C12" s="3" t="s">
        <v>35</v>
      </c>
      <c r="D12" s="3" t="s">
        <v>33</v>
      </c>
      <c r="E12" s="5" t="s">
        <v>15</v>
      </c>
      <c r="F12" s="10">
        <f t="shared" ref="F12:F26" si="0">I12+L12+O12</f>
        <v>6200</v>
      </c>
      <c r="G12" s="10">
        <f t="shared" ref="G12:G26" si="1">J12+M12+P12</f>
        <v>6185</v>
      </c>
      <c r="H12" s="10">
        <f t="shared" ref="H12:H26" si="2">G12/F12*100</f>
        <v>99.758064516129025</v>
      </c>
      <c r="I12" s="10">
        <v>4297</v>
      </c>
      <c r="J12" s="10">
        <v>4282</v>
      </c>
      <c r="K12" s="10">
        <f t="shared" ref="K12:K26" si="3">J12/I12*100</f>
        <v>99.650919245985563</v>
      </c>
      <c r="L12" s="10">
        <v>1781</v>
      </c>
      <c r="M12" s="10">
        <v>1781</v>
      </c>
      <c r="N12" s="10">
        <f t="shared" ref="N12:N26" si="4">M12/L12*100</f>
        <v>100</v>
      </c>
      <c r="O12" s="10">
        <v>122</v>
      </c>
      <c r="P12" s="10">
        <v>122</v>
      </c>
      <c r="Q12" s="10">
        <f t="shared" ref="Q12" si="5">P12/O12*100</f>
        <v>100</v>
      </c>
      <c r="T12" s="7"/>
      <c r="U12" s="7"/>
    </row>
    <row r="13" spans="1:21" ht="89.25" customHeight="1" x14ac:dyDescent="0.2">
      <c r="A13" s="3" t="s">
        <v>5</v>
      </c>
      <c r="B13" s="4" t="s">
        <v>36</v>
      </c>
      <c r="C13" s="3" t="s">
        <v>37</v>
      </c>
      <c r="D13" s="3" t="s">
        <v>38</v>
      </c>
      <c r="E13" s="5" t="s">
        <v>17</v>
      </c>
      <c r="F13" s="10">
        <f>I13+L13+O13</f>
        <v>672493</v>
      </c>
      <c r="G13" s="10">
        <f t="shared" si="1"/>
        <v>655485</v>
      </c>
      <c r="H13" s="10">
        <f t="shared" si="2"/>
        <v>97.470903042856946</v>
      </c>
      <c r="I13" s="10">
        <v>153343</v>
      </c>
      <c r="J13" s="10">
        <v>142811</v>
      </c>
      <c r="K13" s="10">
        <f t="shared" si="3"/>
        <v>93.131737346993333</v>
      </c>
      <c r="L13" s="10">
        <f>519150</f>
        <v>519150</v>
      </c>
      <c r="M13" s="10">
        <f>510854+1820</f>
        <v>512674</v>
      </c>
      <c r="N13" s="10">
        <f t="shared" si="4"/>
        <v>98.752576326687858</v>
      </c>
      <c r="O13" s="10"/>
      <c r="P13" s="10"/>
      <c r="Q13" s="10"/>
      <c r="T13" s="7"/>
      <c r="U13" s="7"/>
    </row>
    <row r="14" spans="1:21" ht="120" x14ac:dyDescent="0.2">
      <c r="A14" s="3" t="s">
        <v>12</v>
      </c>
      <c r="B14" s="4" t="s">
        <v>39</v>
      </c>
      <c r="C14" s="3" t="s">
        <v>40</v>
      </c>
      <c r="D14" s="3" t="s">
        <v>33</v>
      </c>
      <c r="E14" s="5" t="s">
        <v>15</v>
      </c>
      <c r="F14" s="10">
        <f t="shared" si="0"/>
        <v>3829</v>
      </c>
      <c r="G14" s="10">
        <f t="shared" si="1"/>
        <v>2321</v>
      </c>
      <c r="H14" s="10">
        <f t="shared" si="2"/>
        <v>60.616348916166096</v>
      </c>
      <c r="I14" s="10">
        <v>1958</v>
      </c>
      <c r="J14" s="10">
        <v>450</v>
      </c>
      <c r="K14" s="10">
        <f t="shared" si="3"/>
        <v>22.982635342185905</v>
      </c>
      <c r="L14" s="10">
        <v>1871</v>
      </c>
      <c r="M14" s="10">
        <v>1871</v>
      </c>
      <c r="N14" s="10">
        <f t="shared" si="4"/>
        <v>100</v>
      </c>
      <c r="O14" s="10"/>
      <c r="P14" s="10"/>
      <c r="Q14" s="10"/>
      <c r="T14" s="7"/>
      <c r="U14" s="7"/>
    </row>
    <row r="15" spans="1:21" ht="135" x14ac:dyDescent="0.2">
      <c r="A15" s="3" t="s">
        <v>13</v>
      </c>
      <c r="B15" s="4" t="s">
        <v>41</v>
      </c>
      <c r="C15" s="3" t="s">
        <v>42</v>
      </c>
      <c r="D15" s="3" t="s">
        <v>33</v>
      </c>
      <c r="E15" s="5" t="s">
        <v>15</v>
      </c>
      <c r="F15" s="10">
        <f t="shared" si="0"/>
        <v>17196</v>
      </c>
      <c r="G15" s="10">
        <f t="shared" si="1"/>
        <v>14864</v>
      </c>
      <c r="H15" s="10">
        <f t="shared" si="2"/>
        <v>86.438706675971162</v>
      </c>
      <c r="I15" s="10">
        <v>17196</v>
      </c>
      <c r="J15" s="10">
        <v>14864</v>
      </c>
      <c r="K15" s="10">
        <f t="shared" si="3"/>
        <v>86.438706675971162</v>
      </c>
      <c r="L15" s="10"/>
      <c r="M15" s="10"/>
      <c r="N15" s="10"/>
      <c r="O15" s="10"/>
      <c r="P15" s="10"/>
      <c r="Q15" s="10"/>
      <c r="T15" s="7"/>
      <c r="U15" s="7"/>
    </row>
    <row r="16" spans="1:21" ht="134.25" customHeight="1" x14ac:dyDescent="0.2">
      <c r="A16" s="3" t="s">
        <v>14</v>
      </c>
      <c r="B16" s="4" t="s">
        <v>43</v>
      </c>
      <c r="C16" s="3" t="s">
        <v>44</v>
      </c>
      <c r="D16" s="3" t="s">
        <v>33</v>
      </c>
      <c r="E16" s="5" t="s">
        <v>15</v>
      </c>
      <c r="F16" s="10">
        <f t="shared" si="0"/>
        <v>50381</v>
      </c>
      <c r="G16" s="10">
        <f t="shared" si="1"/>
        <v>48211</v>
      </c>
      <c r="H16" s="10">
        <f t="shared" si="2"/>
        <v>95.692820706218612</v>
      </c>
      <c r="I16" s="10">
        <v>8566</v>
      </c>
      <c r="J16" s="10">
        <v>6427</v>
      </c>
      <c r="K16" s="10">
        <f t="shared" si="3"/>
        <v>75.029185150595382</v>
      </c>
      <c r="L16" s="10">
        <v>41815</v>
      </c>
      <c r="M16" s="10">
        <v>41784</v>
      </c>
      <c r="N16" s="10">
        <f t="shared" ref="N16" si="6">M16/L16*100</f>
        <v>99.925863924429038</v>
      </c>
      <c r="O16" s="10"/>
      <c r="P16" s="10"/>
      <c r="Q16" s="10"/>
      <c r="T16" s="7"/>
      <c r="U16" s="7"/>
    </row>
    <row r="17" spans="1:21" ht="60" x14ac:dyDescent="0.2">
      <c r="A17" s="3" t="s">
        <v>10</v>
      </c>
      <c r="B17" s="4" t="s">
        <v>45</v>
      </c>
      <c r="C17" s="3" t="s">
        <v>46</v>
      </c>
      <c r="D17" s="3" t="s">
        <v>33</v>
      </c>
      <c r="E17" s="5" t="s">
        <v>15</v>
      </c>
      <c r="F17" s="10">
        <f t="shared" si="0"/>
        <v>169531</v>
      </c>
      <c r="G17" s="10">
        <f t="shared" si="1"/>
        <v>149908</v>
      </c>
      <c r="H17" s="10">
        <f t="shared" si="2"/>
        <v>88.425125788203928</v>
      </c>
      <c r="I17" s="10">
        <v>102036</v>
      </c>
      <c r="J17" s="10">
        <v>93755</v>
      </c>
      <c r="K17" s="10">
        <f t="shared" si="3"/>
        <v>91.884236935983381</v>
      </c>
      <c r="L17" s="10">
        <v>67495</v>
      </c>
      <c r="M17" s="10">
        <v>56153</v>
      </c>
      <c r="N17" s="10">
        <f t="shared" si="4"/>
        <v>83.1957922809097</v>
      </c>
      <c r="O17" s="10"/>
      <c r="P17" s="10"/>
      <c r="Q17" s="10"/>
      <c r="T17" s="7"/>
      <c r="U17" s="7"/>
    </row>
    <row r="18" spans="1:21" ht="75" x14ac:dyDescent="0.2">
      <c r="A18" s="3" t="s">
        <v>9</v>
      </c>
      <c r="B18" s="4" t="s">
        <v>47</v>
      </c>
      <c r="C18" s="3" t="s">
        <v>48</v>
      </c>
      <c r="D18" s="3" t="s">
        <v>33</v>
      </c>
      <c r="E18" s="5" t="s">
        <v>15</v>
      </c>
      <c r="F18" s="10">
        <f t="shared" si="0"/>
        <v>68152</v>
      </c>
      <c r="G18" s="10">
        <f t="shared" si="1"/>
        <v>21024</v>
      </c>
      <c r="H18" s="10">
        <f t="shared" si="2"/>
        <v>30.848691160934383</v>
      </c>
      <c r="I18" s="10">
        <v>26854</v>
      </c>
      <c r="J18" s="10">
        <v>333</v>
      </c>
      <c r="K18" s="10">
        <f t="shared" si="3"/>
        <v>1.2400387279362479</v>
      </c>
      <c r="L18" s="10">
        <v>41298</v>
      </c>
      <c r="M18" s="10">
        <v>20691</v>
      </c>
      <c r="N18" s="10">
        <f t="shared" si="4"/>
        <v>50.101699840185965</v>
      </c>
      <c r="O18" s="10"/>
      <c r="P18" s="10"/>
      <c r="Q18" s="10"/>
      <c r="T18" s="7"/>
      <c r="U18" s="7"/>
    </row>
    <row r="19" spans="1:21" ht="120" x14ac:dyDescent="0.2">
      <c r="A19" s="3" t="s">
        <v>8</v>
      </c>
      <c r="B19" s="4" t="s">
        <v>49</v>
      </c>
      <c r="C19" s="3" t="s">
        <v>50</v>
      </c>
      <c r="D19" s="3" t="s">
        <v>51</v>
      </c>
      <c r="E19" s="5" t="s">
        <v>15</v>
      </c>
      <c r="F19" s="10">
        <f t="shared" si="0"/>
        <v>3267</v>
      </c>
      <c r="G19" s="10">
        <f t="shared" si="1"/>
        <v>3259</v>
      </c>
      <c r="H19" s="10">
        <f t="shared" si="2"/>
        <v>99.7551270278543</v>
      </c>
      <c r="I19" s="10">
        <v>3267</v>
      </c>
      <c r="J19" s="10">
        <v>3259</v>
      </c>
      <c r="K19" s="10">
        <f t="shared" si="3"/>
        <v>99.7551270278543</v>
      </c>
      <c r="L19" s="10"/>
      <c r="M19" s="10"/>
      <c r="N19" s="10"/>
      <c r="O19" s="10"/>
      <c r="P19" s="10"/>
      <c r="Q19" s="10"/>
      <c r="T19" s="7"/>
      <c r="U19" s="7"/>
    </row>
    <row r="20" spans="1:21" ht="60" x14ac:dyDescent="0.2">
      <c r="A20" s="3" t="s">
        <v>11</v>
      </c>
      <c r="B20" s="4" t="s">
        <v>52</v>
      </c>
      <c r="C20" s="3" t="s">
        <v>53</v>
      </c>
      <c r="D20" s="3" t="s">
        <v>33</v>
      </c>
      <c r="E20" s="5" t="s">
        <v>15</v>
      </c>
      <c r="F20" s="10">
        <f t="shared" si="0"/>
        <v>68411</v>
      </c>
      <c r="G20" s="10">
        <f t="shared" si="1"/>
        <v>65712</v>
      </c>
      <c r="H20" s="10">
        <f t="shared" si="2"/>
        <v>96.054728040812151</v>
      </c>
      <c r="I20" s="10">
        <v>62879</v>
      </c>
      <c r="J20" s="10">
        <v>60180</v>
      </c>
      <c r="K20" s="10">
        <f t="shared" si="3"/>
        <v>95.707628938119242</v>
      </c>
      <c r="L20" s="10">
        <v>5532</v>
      </c>
      <c r="M20" s="10">
        <v>5532</v>
      </c>
      <c r="N20" s="10">
        <f t="shared" si="4"/>
        <v>100</v>
      </c>
      <c r="O20" s="10"/>
      <c r="P20" s="10"/>
      <c r="Q20" s="10"/>
      <c r="T20" s="7"/>
      <c r="U20" s="7"/>
    </row>
    <row r="21" spans="1:21" ht="120" x14ac:dyDescent="0.2">
      <c r="A21" s="3" t="s">
        <v>25</v>
      </c>
      <c r="B21" s="4" t="s">
        <v>54</v>
      </c>
      <c r="C21" s="3" t="s">
        <v>55</v>
      </c>
      <c r="D21" s="3" t="s">
        <v>56</v>
      </c>
      <c r="E21" s="5" t="s">
        <v>57</v>
      </c>
      <c r="F21" s="10">
        <f t="shared" si="0"/>
        <v>20815</v>
      </c>
      <c r="G21" s="10">
        <f t="shared" si="1"/>
        <v>17074</v>
      </c>
      <c r="H21" s="10">
        <f t="shared" si="2"/>
        <v>82.027384098006252</v>
      </c>
      <c r="I21" s="10">
        <v>20808</v>
      </c>
      <c r="J21" s="10">
        <v>17067</v>
      </c>
      <c r="K21" s="10">
        <f t="shared" si="3"/>
        <v>82.02133794694349</v>
      </c>
      <c r="L21" s="10">
        <v>7</v>
      </c>
      <c r="M21" s="10">
        <v>7</v>
      </c>
      <c r="N21" s="10">
        <f t="shared" si="4"/>
        <v>100</v>
      </c>
      <c r="O21" s="10"/>
      <c r="P21" s="10"/>
      <c r="Q21" s="10"/>
      <c r="T21" s="7"/>
      <c r="U21" s="7"/>
    </row>
    <row r="22" spans="1:21" ht="60" x14ac:dyDescent="0.2">
      <c r="A22" s="3" t="s">
        <v>23</v>
      </c>
      <c r="B22" s="4" t="s">
        <v>58</v>
      </c>
      <c r="C22" s="3" t="s">
        <v>59</v>
      </c>
      <c r="D22" s="3" t="s">
        <v>33</v>
      </c>
      <c r="E22" s="5" t="s">
        <v>15</v>
      </c>
      <c r="F22" s="10">
        <f t="shared" si="0"/>
        <v>3950</v>
      </c>
      <c r="G22" s="10">
        <f t="shared" si="1"/>
        <v>2756</v>
      </c>
      <c r="H22" s="10">
        <f t="shared" si="2"/>
        <v>69.77215189873418</v>
      </c>
      <c r="I22" s="10">
        <v>2909</v>
      </c>
      <c r="J22" s="10">
        <v>1855</v>
      </c>
      <c r="K22" s="10">
        <f t="shared" si="3"/>
        <v>63.767617738054319</v>
      </c>
      <c r="L22" s="10">
        <v>1041</v>
      </c>
      <c r="M22" s="10">
        <v>901</v>
      </c>
      <c r="N22" s="10">
        <f t="shared" si="4"/>
        <v>86.551392891450533</v>
      </c>
      <c r="O22" s="10"/>
      <c r="P22" s="10"/>
      <c r="Q22" s="10"/>
      <c r="T22" s="7"/>
      <c r="U22" s="7"/>
    </row>
    <row r="23" spans="1:21" ht="165" x14ac:dyDescent="0.2">
      <c r="A23" s="3" t="s">
        <v>24</v>
      </c>
      <c r="B23" s="4" t="s">
        <v>60</v>
      </c>
      <c r="C23" s="3" t="s">
        <v>61</v>
      </c>
      <c r="D23" s="3" t="s">
        <v>33</v>
      </c>
      <c r="E23" s="5" t="s">
        <v>15</v>
      </c>
      <c r="F23" s="10">
        <f t="shared" si="0"/>
        <v>0</v>
      </c>
      <c r="G23" s="10">
        <f t="shared" si="1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T23" s="7"/>
      <c r="U23" s="7"/>
    </row>
    <row r="24" spans="1:21" ht="75" x14ac:dyDescent="0.2">
      <c r="A24" s="3" t="s">
        <v>18</v>
      </c>
      <c r="B24" s="4" t="s">
        <v>62</v>
      </c>
      <c r="C24" s="3" t="s">
        <v>63</v>
      </c>
      <c r="D24" s="3" t="s">
        <v>33</v>
      </c>
      <c r="E24" s="5" t="s">
        <v>15</v>
      </c>
      <c r="F24" s="10">
        <f t="shared" si="0"/>
        <v>70490</v>
      </c>
      <c r="G24" s="10">
        <f t="shared" si="1"/>
        <v>60090</v>
      </c>
      <c r="H24" s="10">
        <f t="shared" si="2"/>
        <v>85.246134203433115</v>
      </c>
      <c r="I24" s="10">
        <v>70490</v>
      </c>
      <c r="J24" s="10">
        <v>60090</v>
      </c>
      <c r="K24" s="10">
        <f t="shared" si="3"/>
        <v>85.246134203433115</v>
      </c>
      <c r="L24" s="10"/>
      <c r="M24" s="10"/>
      <c r="N24" s="10"/>
      <c r="O24" s="10"/>
      <c r="P24" s="10"/>
      <c r="Q24" s="10"/>
      <c r="T24" s="7"/>
      <c r="U24" s="7"/>
    </row>
    <row r="25" spans="1:21" ht="105" customHeight="1" x14ac:dyDescent="0.2">
      <c r="A25" s="3" t="s">
        <v>19</v>
      </c>
      <c r="B25" s="4" t="s">
        <v>64</v>
      </c>
      <c r="C25" s="3" t="s">
        <v>65</v>
      </c>
      <c r="D25" s="3" t="s">
        <v>51</v>
      </c>
      <c r="E25" s="5" t="s">
        <v>30</v>
      </c>
      <c r="F25" s="10">
        <f t="shared" si="0"/>
        <v>129368</v>
      </c>
      <c r="G25" s="10">
        <f t="shared" si="1"/>
        <v>128570</v>
      </c>
      <c r="H25" s="10">
        <f t="shared" si="2"/>
        <v>99.383155030610354</v>
      </c>
      <c r="I25" s="10">
        <v>64027</v>
      </c>
      <c r="J25" s="10">
        <v>63229</v>
      </c>
      <c r="K25" s="10">
        <f t="shared" si="3"/>
        <v>98.753650803567254</v>
      </c>
      <c r="L25" s="10">
        <v>65341</v>
      </c>
      <c r="M25" s="10">
        <v>65341</v>
      </c>
      <c r="N25" s="10">
        <f t="shared" si="4"/>
        <v>100</v>
      </c>
      <c r="O25" s="10"/>
      <c r="P25" s="10"/>
      <c r="Q25" s="10"/>
      <c r="T25" s="7"/>
      <c r="U25" s="7"/>
    </row>
    <row r="26" spans="1:21" ht="90" x14ac:dyDescent="0.2">
      <c r="A26" s="3" t="s">
        <v>20</v>
      </c>
      <c r="B26" s="4" t="s">
        <v>66</v>
      </c>
      <c r="C26" s="3" t="s">
        <v>67</v>
      </c>
      <c r="D26" s="3" t="s">
        <v>68</v>
      </c>
      <c r="E26" s="5" t="s">
        <v>21</v>
      </c>
      <c r="F26" s="10">
        <f t="shared" si="0"/>
        <v>135708</v>
      </c>
      <c r="G26" s="10">
        <f t="shared" si="1"/>
        <v>119978</v>
      </c>
      <c r="H26" s="10">
        <f t="shared" si="2"/>
        <v>88.408936834969197</v>
      </c>
      <c r="I26" s="10">
        <v>118293</v>
      </c>
      <c r="J26" s="10">
        <v>102563</v>
      </c>
      <c r="K26" s="10">
        <f t="shared" si="3"/>
        <v>86.702509869561169</v>
      </c>
      <c r="L26" s="10">
        <v>17415</v>
      </c>
      <c r="M26" s="10">
        <v>17415</v>
      </c>
      <c r="N26" s="10">
        <f t="shared" si="4"/>
        <v>100</v>
      </c>
      <c r="O26" s="10"/>
      <c r="P26" s="10"/>
      <c r="Q26" s="10"/>
      <c r="T26" s="7"/>
      <c r="U26" s="7"/>
    </row>
    <row r="27" spans="1:21" ht="60" x14ac:dyDescent="0.2">
      <c r="A27" s="3" t="s">
        <v>69</v>
      </c>
      <c r="B27" s="4" t="s">
        <v>70</v>
      </c>
      <c r="C27" s="3" t="s">
        <v>71</v>
      </c>
      <c r="D27" s="3" t="s">
        <v>33</v>
      </c>
      <c r="E27" s="5" t="s">
        <v>15</v>
      </c>
      <c r="F27" s="10">
        <f t="shared" ref="F27:F29" si="7">I27+L27+O27</f>
        <v>27880</v>
      </c>
      <c r="G27" s="10">
        <f t="shared" ref="G27:G28" si="8">J27+M27+P27</f>
        <v>19390</v>
      </c>
      <c r="H27" s="10">
        <f t="shared" ref="H27:H28" si="9">G27/F27*100</f>
        <v>69.548063127690099</v>
      </c>
      <c r="I27" s="10">
        <v>27880</v>
      </c>
      <c r="J27" s="10">
        <v>19390</v>
      </c>
      <c r="K27" s="10">
        <f t="shared" ref="K27:K28" si="10">J27/I27*100</f>
        <v>69.548063127690099</v>
      </c>
      <c r="L27" s="10"/>
      <c r="M27" s="10"/>
      <c r="N27" s="10"/>
      <c r="O27" s="10"/>
      <c r="P27" s="10"/>
      <c r="Q27" s="10"/>
    </row>
    <row r="28" spans="1:21" ht="120" x14ac:dyDescent="0.2">
      <c r="A28" s="3" t="s">
        <v>72</v>
      </c>
      <c r="B28" s="4" t="s">
        <v>73</v>
      </c>
      <c r="C28" s="3" t="s">
        <v>74</v>
      </c>
      <c r="D28" s="3" t="s">
        <v>51</v>
      </c>
      <c r="E28" s="5" t="s">
        <v>30</v>
      </c>
      <c r="F28" s="10">
        <f t="shared" si="7"/>
        <v>36</v>
      </c>
      <c r="G28" s="10">
        <f t="shared" si="8"/>
        <v>36</v>
      </c>
      <c r="H28" s="10">
        <f t="shared" si="9"/>
        <v>100</v>
      </c>
      <c r="I28" s="10">
        <v>36</v>
      </c>
      <c r="J28" s="10">
        <v>36</v>
      </c>
      <c r="K28" s="10">
        <f t="shared" si="10"/>
        <v>100</v>
      </c>
      <c r="L28" s="10"/>
      <c r="M28" s="10"/>
      <c r="N28" s="10"/>
      <c r="O28" s="10"/>
      <c r="P28" s="10"/>
      <c r="Q28" s="10"/>
    </row>
    <row r="29" spans="1:21" s="17" customFormat="1" ht="14.25" x14ac:dyDescent="0.2">
      <c r="A29" s="15"/>
      <c r="B29" s="15"/>
      <c r="C29" s="15"/>
      <c r="D29" s="15"/>
      <c r="E29" s="16"/>
      <c r="F29" s="11">
        <f t="shared" si="7"/>
        <v>1448391</v>
      </c>
      <c r="G29" s="11">
        <f>J29+M29+P29</f>
        <v>1315533</v>
      </c>
      <c r="H29" s="11">
        <f t="shared" ref="H29" si="11">G29/F29*100</f>
        <v>90.827200666118472</v>
      </c>
      <c r="I29" s="11">
        <f>SUM(I11:I28)</f>
        <v>685523</v>
      </c>
      <c r="J29" s="11">
        <f>SUM(J11:J28)</f>
        <v>591261</v>
      </c>
      <c r="K29" s="11">
        <f t="shared" ref="K29" si="12">J29/I29*100</f>
        <v>86.24962255095744</v>
      </c>
      <c r="L29" s="11">
        <f>SUM(L11:L28)</f>
        <v>762746</v>
      </c>
      <c r="M29" s="11">
        <f>SUM(M11:M28)</f>
        <v>724150</v>
      </c>
      <c r="N29" s="11">
        <f t="shared" ref="N29" si="13">M29/L29*100</f>
        <v>94.93986202484183</v>
      </c>
      <c r="O29" s="11">
        <f>SUM(O11:O28)</f>
        <v>122</v>
      </c>
      <c r="P29" s="11">
        <f>SUM(P11:P28)</f>
        <v>122</v>
      </c>
      <c r="Q29" s="11">
        <f t="shared" ref="Q29" si="14">P29/O29*100</f>
        <v>100</v>
      </c>
    </row>
  </sheetData>
  <mergeCells count="17">
    <mergeCell ref="E1:I1"/>
    <mergeCell ref="E2:I2"/>
    <mergeCell ref="E3:I3"/>
    <mergeCell ref="A6:Q6"/>
    <mergeCell ref="O1:Q1"/>
    <mergeCell ref="O2:Q2"/>
    <mergeCell ref="O3:Q3"/>
    <mergeCell ref="A9:A10"/>
    <mergeCell ref="B9:B10"/>
    <mergeCell ref="C9:C10"/>
    <mergeCell ref="D9:D10"/>
    <mergeCell ref="E9:E10"/>
    <mergeCell ref="O8:Q8"/>
    <mergeCell ref="I9:K9"/>
    <mergeCell ref="L9:N9"/>
    <mergeCell ref="O9:Q9"/>
    <mergeCell ref="F9:H9"/>
  </mergeCells>
  <pageMargins left="0.39370078740157483" right="0.39370078740157483" top="0.78740157480314965" bottom="0.19685039370078741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2024-02-22T06:55:39Z</cp:lastPrinted>
  <dcterms:created xsi:type="dcterms:W3CDTF">2020-10-13T01:04:56Z</dcterms:created>
  <dcterms:modified xsi:type="dcterms:W3CDTF">2024-06-03T02:00:25Z</dcterms:modified>
</cp:coreProperties>
</file>